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3\Areas\CxPSalud\CARTERA\GESTORES DE CARTERA\CAMILO PAEZ\CARTERAS PENDIENTES\NIT 890203242_E.S.E CLINICA GIRON\"/>
    </mc:Choice>
  </mc:AlternateContent>
  <xr:revisionPtr revIDLastSave="0" documentId="13_ncr:1_{A697A66E-D41B-4E91-911C-3ADAA2311785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VCE_001" sheetId="1" r:id="rId1"/>
    <sheet name="Hoja1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B1" i="2" l="1"/>
  <c r="BA1" i="2"/>
  <c r="AZ1" i="2"/>
  <c r="AY1" i="2"/>
  <c r="AX1" i="2"/>
  <c r="AW1" i="2"/>
  <c r="AV1" i="2"/>
  <c r="AU1" i="2"/>
  <c r="AT1" i="2"/>
  <c r="AS1" i="2"/>
  <c r="AM1" i="2"/>
  <c r="AL1" i="2"/>
  <c r="AK1" i="2"/>
  <c r="AG1" i="2"/>
  <c r="AF1" i="2"/>
  <c r="AE1" i="2"/>
  <c r="AD1" i="2"/>
  <c r="AC1" i="2"/>
  <c r="AB1" i="2"/>
  <c r="AA1" i="2"/>
  <c r="Z1" i="2"/>
  <c r="N1" i="2"/>
  <c r="K1" i="2"/>
  <c r="L1" i="2" s="1"/>
  <c r="J1" i="2"/>
  <c r="H8" i="1"/>
  <c r="G8" i="1"/>
</calcChain>
</file>

<file path=xl/sharedStrings.xml><?xml version="1.0" encoding="utf-8"?>
<sst xmlns="http://schemas.openxmlformats.org/spreadsheetml/2006/main" count="92" uniqueCount="80">
  <si>
    <t>COMFENALCO VALLE EPS DE LA GENTE</t>
  </si>
  <si>
    <t>FE25871</t>
  </si>
  <si>
    <t>FE25898</t>
  </si>
  <si>
    <t>CLINICA GIRON ESE</t>
  </si>
  <si>
    <t>No</t>
  </si>
  <si>
    <t>NIT</t>
  </si>
  <si>
    <t>ENTIDAD</t>
  </si>
  <si>
    <t>FACTURA</t>
  </si>
  <si>
    <t>FECHA FACTURA</t>
  </si>
  <si>
    <t>FECHA RADICACION</t>
  </si>
  <si>
    <t>VALOR FACTURA</t>
  </si>
  <si>
    <t>SALDO CARTERA SANA + CARTERA GLOSADA</t>
  </si>
  <si>
    <t>ESTADO DE CARTERA CON CORTE A 31 DE ENERO 2025</t>
  </si>
  <si>
    <t>NIT: 890203242</t>
  </si>
  <si>
    <t>NIT IPS</t>
  </si>
  <si>
    <t>Nombre IPS</t>
  </si>
  <si>
    <t>Prefijo Factura</t>
  </si>
  <si>
    <t>Numero Factura</t>
  </si>
  <si>
    <t>FACT</t>
  </si>
  <si>
    <t>A</t>
  </si>
  <si>
    <t>LLAVE</t>
  </si>
  <si>
    <t>IPS Fecha factura</t>
  </si>
  <si>
    <t>IPS Fecha radicado</t>
  </si>
  <si>
    <t>IPS Valor Factura</t>
  </si>
  <si>
    <t>IPS Saldo Factura</t>
  </si>
  <si>
    <t>Tipo de Contrato</t>
  </si>
  <si>
    <t>ESTADO EPS 14-02-YYYY</t>
  </si>
  <si>
    <t>POR PAGAR SAP</t>
  </si>
  <si>
    <t>DOC CONTA</t>
  </si>
  <si>
    <t>ESTADO COVID</t>
  </si>
  <si>
    <t>VALIDACION</t>
  </si>
  <si>
    <t>OBSERVACION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</si>
  <si>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</si>
  <si>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</si>
  <si>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</si>
  <si>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</si>
  <si>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</si>
  <si>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</si>
  <si>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</si>
  <si>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</si>
  <si>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</si>
  <si>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COPAGO/CM REAL</t>
  </si>
  <si>
    <t>COPAGO/CM BOX</t>
  </si>
  <si>
    <t>NOTA CREDITO</t>
  </si>
  <si>
    <t>GLOSA PDTE</t>
  </si>
  <si>
    <t>GLOSA ACEPTADA</t>
  </si>
  <si>
    <t>DEVOLUCION</t>
  </si>
  <si>
    <t>Devolucion Aceptada</t>
  </si>
  <si>
    <t>Observacion Devolucion</t>
  </si>
  <si>
    <t>USUARIO LIQ</t>
  </si>
  <si>
    <t>Rete Fuente</t>
  </si>
  <si>
    <t>VALOR A PAGAR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</si>
  <si>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</si>
  <si>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</si>
  <si>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</si>
  <si>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</si>
  <si>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</si>
  <si>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</si>
  <si>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</si>
  <si>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</si>
  <si>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</si>
  <si>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</si>
  <si>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</si>
  <si>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</si>
  <si>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</si>
  <si>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</si>
  <si>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</si>
  <si>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</si>
  <si>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</si>
  <si>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</si>
  <si>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</si>
  <si>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E.S.E CLINICA GIRON</t>
  </si>
  <si>
    <t xml:space="preserve">'FE25898', </t>
  </si>
  <si>
    <t>890203242_FE25898</t>
  </si>
  <si>
    <t>Factura pendiente en programacion de pago</t>
  </si>
  <si>
    <t>Finalizada</t>
  </si>
  <si>
    <t>Más de 360</t>
  </si>
  <si>
    <t>NULL</t>
  </si>
  <si>
    <t xml:space="preserve">'FE25871', </t>
  </si>
  <si>
    <t>890203242_FE25871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</si>
</sst>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&quot;$&quot;\ #,##0;[Red]\-&quot;$&quot;\ #,##0"/>
    <numFmt numFmtId="166" formatCode="_-&quot;$&quot;\ * #,##0_-;\-&quot;$&quot;\ * #,##0_-;_-&quot;$&quot;\ * &quot;-&quot;??_-;_-@_-"/>
    <numFmt numFmtId="167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33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10" xfId="0" applyBorder="1" applyAlignment="1">
      <alignment wrapText="1"/>
    </xf>
    <xf numFmtId="14" fontId="0" fillId="0" borderId="10" xfId="0" applyNumberFormat="1" applyBorder="1" applyAlignment="1">
      <alignment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10" xfId="1" applyFont="1" applyBorder="1" applyAlignment="1">
      <alignment wrapText="1"/>
    </xf>
    <xf numFmtId="164" fontId="22" fillId="33" borderId="12" xfId="1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1" fillId="33" borderId="13" xfId="0" applyFont="1" applyFill="1" applyBorder="1" applyAlignment="1">
      <alignment horizontal="center" vertical="center" wrapText="1"/>
    </xf>
    <xf numFmtId="14" fontId="21" fillId="33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4" xfId="1" applyFont="1" applyBorder="1" applyAlignment="1">
      <alignment wrapText="1"/>
    </xf>
    <xf numFmtId="164" fontId="16" fillId="33" borderId="12" xfId="0" applyNumberFormat="1" applyFont="1" applyFill="1" applyBorder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14" fontId="23" fillId="0" borderId="12" xfId="0" applyNumberFormat="1" applyFont="1" applyBorder="1" applyAlignment="1">
      <alignment horizontal="center" vertical="center" wrapText="1"/>
    </xf>
    <xf numFmtId="0" fontId="23" fillId="34" borderId="12" xfId="0" applyFont="1" applyFill="1" applyBorder="1" applyAlignment="1">
      <alignment horizontal="center" vertical="center" wrapText="1"/>
    </xf>
    <xf numFmtId="165" fontId="23" fillId="34" borderId="12" xfId="1" applyNumberFormat="1" applyFont="1" applyFill="1" applyBorder="1" applyAlignment="1">
      <alignment horizontal="center" vertical="center" wrapText="1"/>
    </xf>
    <xf numFmtId="2" fontId="23" fillId="34" borderId="12" xfId="0" applyNumberFormat="1" applyFont="1" applyFill="1" applyBorder="1" applyAlignment="1">
      <alignment horizontal="center" vertical="center" wrapText="1"/>
    </xf>
    <xf numFmtId="0" fontId="23" fillId="35" borderId="12" xfId="0" applyFont="1" applyFill="1" applyBorder="1" applyAlignment="1">
      <alignment horizontal="center" vertical="center" wrapText="1"/>
    </xf>
    <xf numFmtId="0" fontId="23" fillId="36" borderId="12" xfId="0" applyFont="1" applyFill="1" applyBorder="1" applyAlignment="1">
      <alignment horizontal="center" vertical="center" wrapText="1"/>
    </xf>
    <xf numFmtId="166" fontId="23" fillId="37" borderId="12" xfId="1" applyNumberFormat="1" applyFont="1" applyFill="1" applyBorder="1" applyAlignment="1">
      <alignment horizontal="center" vertical="center" wrapText="1"/>
    </xf>
    <xf numFmtId="0" fontId="23" fillId="38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vertical="center"/>
    </xf>
    <xf numFmtId="14" fontId="24" fillId="0" borderId="12" xfId="0" applyNumberFormat="1" applyFont="1" applyBorder="1" applyAlignment="1">
      <alignment vertical="center"/>
    </xf>
    <xf numFmtId="167" fontId="24" fillId="0" borderId="12" xfId="43" applyNumberFormat="1" applyFont="1" applyBorder="1" applyAlignment="1">
      <alignment vertical="center"/>
    </xf>
    <xf numFmtId="0" fontId="25" fillId="39" borderId="12" xfId="0" applyFont="1" applyFill="1" applyBorder="1" applyAlignment="1">
      <alignment horizontal="center" vertical="center"/>
    </xf>
    <xf numFmtId="165" fontId="24" fillId="0" borderId="12" xfId="1" applyNumberFormat="1" applyFont="1" applyBorder="1" applyAlignment="1">
      <alignment vertical="center"/>
    </xf>
    <xf numFmtId="16" fontId="24" fillId="0" borderId="0" xfId="0" applyNumberFormat="1" applyFont="1"/>
    <xf numFmtId="0" fontId="24" fillId="0" borderId="0" xfId="0" applyFont="1"/>
    <xf numFmtId="14" fontId="24" fillId="0" borderId="0" xfId="0" applyNumberFormat="1" applyFont="1"/>
    <xf numFmtId="166" fontId="24" fillId="0" borderId="0" xfId="1" applyNumberFormat="1" applyFont="1"/>
    <xf numFmtId="166" fontId="24" fillId="0" borderId="0" xfId="0" applyNumberFormat="1" applyFont="1"/>
    <xf numFmtId="0" fontId="24" fillId="0" borderId="0" xfId="0" applyFont="1" applyAlignment="1">
      <alignment vertical="center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 2" xfId="43" xr:uid="{3D090E7E-3907-4E1C-9F46-5AA2F13F96E2}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9526</xdr:colOff>
      <xdr:row>0</xdr:row>
      <xdr:rowOff>1</xdr:rowOff>
    </xdr:from>
    <xdr:to>
      <xdr:col>3</xdr:col>
      <xdr:colOff>66675</xdr:colOff>
      <xdr:row>3</xdr:row>
      <xdr:rowOff>295275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015FF20-1F91-4FA0-8FF6-1009D38362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6" y="1"/>
          <a:ext cx="3762374" cy="8667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showGridLines="0" workbookViewId="0">
      <selection activeCell="H8" sqref="H8"/>
    </sheetView>
  </sheetViews>
  <sheetFormatPr baseColWidth="10" defaultRowHeight="14.4" x14ac:dyDescent="0.3"/>
  <cols>
    <col min="1" max="1" width="16.21875" customWidth="1"/>
    <col min="2" max="2" width="14.44140625" customWidth="1"/>
    <col min="3" max="3" width="24.77734375" customWidth="1"/>
    <col min="4" max="4" width="22" customWidth="1"/>
    <col min="5" max="5" width="12.44140625" customWidth="1"/>
    <col min="6" max="6" width="16.21875" bestFit="1" customWidth="1"/>
    <col min="7" max="7" width="29.77734375" customWidth="1"/>
    <col min="8" max="8" width="20.77734375" customWidth="1"/>
    <col min="9" max="9" width="34.77734375" bestFit="1" customWidth="1"/>
    <col min="10" max="10" width="15.21875" bestFit="1" customWidth="1"/>
    <col min="11" max="11" width="13" bestFit="1" customWidth="1"/>
    <col min="12" max="12" width="16.21875" bestFit="1" customWidth="1"/>
    <col min="13" max="13" width="10.5546875" bestFit="1" customWidth="1"/>
    <col min="14" max="14" width="41" bestFit="1" customWidth="1"/>
    <col min="15" max="15" width="7.44140625" bestFit="1" customWidth="1"/>
    <col min="16" max="16" width="16.5546875" bestFit="1" customWidth="1"/>
    <col min="17" max="17" width="15.21875" bestFit="1" customWidth="1"/>
    <col min="18" max="18" width="8.5546875" bestFit="1" customWidth="1"/>
    <col min="20" max="20" width="8.77734375" bestFit="1" customWidth="1"/>
    <col min="21" max="21" width="12.21875" bestFit="1" customWidth="1"/>
    <col min="22" max="22" width="17.44140625" bestFit="1" customWidth="1"/>
    <col min="23" max="23" width="26.77734375" bestFit="1" customWidth="1"/>
    <col min="24" max="24" width="24.77734375" bestFit="1" customWidth="1"/>
    <col min="25" max="25" width="21.77734375" bestFit="1" customWidth="1"/>
    <col min="26" max="26" width="8" bestFit="1" customWidth="1"/>
    <col min="27" max="27" width="36.77734375" bestFit="1" customWidth="1"/>
    <col min="28" max="28" width="28.77734375" bestFit="1" customWidth="1"/>
    <col min="29" max="29" width="21.77734375" bestFit="1" customWidth="1"/>
    <col min="30" max="30" width="15.77734375" bestFit="1" customWidth="1"/>
    <col min="31" max="31" width="18.77734375" bestFit="1" customWidth="1"/>
    <col min="32" max="32" width="8.77734375" bestFit="1" customWidth="1"/>
    <col min="33" max="33" width="9" bestFit="1" customWidth="1"/>
    <col min="34" max="34" width="14.77734375" bestFit="1" customWidth="1"/>
    <col min="35" max="35" width="9" bestFit="1" customWidth="1"/>
    <col min="36" max="36" width="9.21875" bestFit="1" customWidth="1"/>
    <col min="37" max="37" width="17.77734375" bestFit="1" customWidth="1"/>
    <col min="38" max="38" width="9" bestFit="1" customWidth="1"/>
    <col min="39" max="39" width="26.77734375" bestFit="1" customWidth="1"/>
    <col min="40" max="40" width="9.21875" bestFit="1" customWidth="1"/>
    <col min="41" max="41" width="10" bestFit="1" customWidth="1"/>
    <col min="42" max="42" width="20.5546875" bestFit="1" customWidth="1"/>
    <col min="43" max="43" width="7.44140625" bestFit="1" customWidth="1"/>
    <col min="44" max="44" width="8.21875" bestFit="1" customWidth="1"/>
    <col min="45" max="45" width="28.77734375" bestFit="1" customWidth="1"/>
    <col min="46" max="46" width="24.21875" bestFit="1" customWidth="1"/>
    <col min="47" max="47" width="23.77734375" bestFit="1" customWidth="1"/>
    <col min="48" max="48" width="21.5546875" bestFit="1" customWidth="1"/>
    <col min="49" max="49" width="24.5546875" bestFit="1" customWidth="1"/>
    <col min="50" max="50" width="8.77734375" bestFit="1" customWidth="1"/>
    <col min="51" max="51" width="17.44140625" bestFit="1" customWidth="1"/>
    <col min="52" max="52" width="33" bestFit="1" customWidth="1"/>
    <col min="53" max="53" width="7.77734375" bestFit="1" customWidth="1"/>
    <col min="54" max="54" width="17.44140625" bestFit="1" customWidth="1"/>
    <col min="55" max="55" width="11.5546875" bestFit="1" customWidth="1"/>
    <col min="56" max="56" width="8.21875" bestFit="1" customWidth="1"/>
    <col min="57" max="57" width="26.44140625" bestFit="1" customWidth="1"/>
    <col min="58" max="58" width="20.44140625" bestFit="1" customWidth="1"/>
    <col min="59" max="59" width="8.44140625" bestFit="1" customWidth="1"/>
    <col min="60" max="60" width="10.21875" bestFit="1" customWidth="1"/>
    <col min="61" max="61" width="9" bestFit="1" customWidth="1"/>
    <col min="62" max="62" width="8.44140625" bestFit="1" customWidth="1"/>
    <col min="63" max="63" width="10.21875" bestFit="1" customWidth="1"/>
    <col min="64" max="64" width="9" bestFit="1" customWidth="1"/>
    <col min="65" max="65" width="8.44140625" bestFit="1" customWidth="1"/>
    <col min="66" max="66" width="10.21875" bestFit="1" customWidth="1"/>
    <col min="67" max="67" width="9" bestFit="1" customWidth="1"/>
    <col min="68" max="68" width="8.5546875" bestFit="1" customWidth="1"/>
    <col min="69" max="69" width="10.21875" bestFit="1" customWidth="1"/>
    <col min="70" max="70" width="9.21875" bestFit="1" customWidth="1"/>
    <col min="71" max="71" width="8.21875" bestFit="1" customWidth="1"/>
    <col min="72" max="72" width="23.77734375" bestFit="1" customWidth="1"/>
    <col min="73" max="73" width="18" bestFit="1" customWidth="1"/>
    <col min="74" max="74" width="7.77734375" bestFit="1" customWidth="1"/>
    <col min="75" max="75" width="11" bestFit="1" customWidth="1"/>
    <col min="76" max="76" width="14.21875" bestFit="1" customWidth="1"/>
  </cols>
  <sheetData>
    <row r="1" spans="1:8" x14ac:dyDescent="0.3">
      <c r="A1" s="3"/>
      <c r="B1" s="4"/>
      <c r="C1" s="3"/>
      <c r="D1" s="13" t="s">
        <v>3</v>
      </c>
      <c r="E1" s="14"/>
      <c r="F1" s="14"/>
      <c r="G1" s="14"/>
      <c r="H1" s="14"/>
    </row>
    <row r="2" spans="1:8" x14ac:dyDescent="0.3">
      <c r="A2" s="3"/>
      <c r="B2" s="4"/>
      <c r="C2" s="3"/>
      <c r="D2" s="13" t="s">
        <v>13</v>
      </c>
      <c r="E2" s="13"/>
      <c r="F2" s="13"/>
      <c r="G2" s="13"/>
      <c r="H2" s="13"/>
    </row>
    <row r="3" spans="1:8" x14ac:dyDescent="0.3">
      <c r="A3" s="3"/>
      <c r="B3" s="4"/>
      <c r="C3" s="3"/>
      <c r="D3" s="15" t="s">
        <v>12</v>
      </c>
      <c r="E3" s="15"/>
      <c r="F3" s="15"/>
      <c r="G3" s="15"/>
      <c r="H3" s="15"/>
    </row>
    <row r="4" spans="1:8" ht="25.5" customHeight="1" x14ac:dyDescent="0.3">
      <c r="A4" s="3"/>
      <c r="B4" s="4"/>
      <c r="C4" s="3"/>
      <c r="D4" s="16"/>
      <c r="E4" s="16"/>
      <c r="F4" s="16"/>
      <c r="G4" s="16"/>
      <c r="H4" s="16"/>
    </row>
    <row r="5" spans="1:8" s="10" customFormat="1" ht="33" customHeight="1" x14ac:dyDescent="0.3">
      <c r="A5" s="7" t="s">
        <v>4</v>
      </c>
      <c r="B5" s="8" t="s">
        <v>5</v>
      </c>
      <c r="C5" s="7" t="s">
        <v>6</v>
      </c>
      <c r="D5" s="7" t="s">
        <v>7</v>
      </c>
      <c r="E5" s="9" t="s">
        <v>8</v>
      </c>
      <c r="F5" s="9" t="s">
        <v>9</v>
      </c>
      <c r="G5" s="6" t="s">
        <v>10</v>
      </c>
      <c r="H5" s="6" t="s">
        <v>11</v>
      </c>
    </row>
    <row r="6" spans="1:8" ht="33" customHeight="1" x14ac:dyDescent="0.3">
      <c r="A6" s="1">
        <v>1</v>
      </c>
      <c r="B6" s="1">
        <v>890303093</v>
      </c>
      <c r="C6" s="1" t="s">
        <v>0</v>
      </c>
      <c r="D6" s="1" t="s">
        <v>1</v>
      </c>
      <c r="E6" s="2">
        <v>44984</v>
      </c>
      <c r="F6" s="2">
        <v>44984</v>
      </c>
      <c r="G6" s="5">
        <v>198828</v>
      </c>
      <c r="H6" s="5">
        <v>198828</v>
      </c>
    </row>
    <row r="7" spans="1:8" ht="37.5" customHeight="1" x14ac:dyDescent="0.3">
      <c r="A7" s="1">
        <v>2</v>
      </c>
      <c r="B7" s="1">
        <v>890303093</v>
      </c>
      <c r="C7" s="1" t="s">
        <v>0</v>
      </c>
      <c r="D7" s="1" t="s">
        <v>2</v>
      </c>
      <c r="E7" s="2">
        <v>44985</v>
      </c>
      <c r="F7" s="2">
        <v>44985</v>
      </c>
      <c r="G7" s="11">
        <v>583551</v>
      </c>
      <c r="H7" s="11">
        <v>583551</v>
      </c>
    </row>
    <row r="8" spans="1:8" x14ac:dyDescent="0.3">
      <c r="G8" s="12">
        <f>SUM(G6:G7)</f>
        <v>782379</v>
      </c>
      <c r="H8" s="12">
        <f>SUM(H6:H7)</f>
        <v>782379</v>
      </c>
    </row>
  </sheetData>
  <mergeCells count="3">
    <mergeCell ref="D1:H1"/>
    <mergeCell ref="D2:H2"/>
    <mergeCell ref="D3:H4"/>
  </mergeCells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CA26B-A6B9-40D5-8DD2-03AAC70DA762}">
  <dimension ref="A1:BJ4"/>
  <sheetViews>
    <sheetView tabSelected="1" workbookViewId="0">
      <selection activeCell="A2" sqref="A2"/>
    </sheetView>
  </sheetViews>
  <sheetFormatPr baseColWidth="10" defaultRowHeight="14.4" x14ac:dyDescent="0.3"/>
  <sheetData>
    <row r="1" spans="1:62" s="36" customFormat="1" ht="10.199999999999999" x14ac:dyDescent="0.2">
      <c r="A1" s="31">
        <v>45688</v>
      </c>
      <c r="B1" s="32"/>
      <c r="C1" s="32"/>
      <c r="D1" s="32"/>
      <c r="E1" s="32"/>
      <c r="F1" s="32"/>
      <c r="G1" s="32"/>
      <c r="H1" s="33"/>
      <c r="I1" s="33"/>
      <c r="J1" s="34">
        <f>+SUBTOTAL(9,J3:J5722)</f>
        <v>782379</v>
      </c>
      <c r="K1" s="34">
        <f>+SUBTOTAL(9,K3:K5722)</f>
        <v>782379</v>
      </c>
      <c r="L1" s="35">
        <f>+K1-SUM(AS1:BA1)</f>
        <v>0</v>
      </c>
      <c r="M1" s="32"/>
      <c r="N1" s="34">
        <f>+SUBTOTAL(9,N3:N5722)</f>
        <v>782379</v>
      </c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4">
        <f t="shared" ref="Z1:AG1" si="0">+SUBTOTAL(9,Z3:Z5722)</f>
        <v>782379</v>
      </c>
      <c r="AA1" s="34">
        <f t="shared" si="0"/>
        <v>782379</v>
      </c>
      <c r="AB1" s="34">
        <f t="shared" si="0"/>
        <v>0</v>
      </c>
      <c r="AC1" s="34">
        <f t="shared" si="0"/>
        <v>0</v>
      </c>
      <c r="AD1" s="34">
        <f t="shared" si="0"/>
        <v>0</v>
      </c>
      <c r="AE1" s="34">
        <f t="shared" si="0"/>
        <v>0</v>
      </c>
      <c r="AF1" s="34">
        <f t="shared" si="0"/>
        <v>0</v>
      </c>
      <c r="AG1" s="34">
        <f t="shared" si="0"/>
        <v>0</v>
      </c>
      <c r="AH1" s="32"/>
      <c r="AI1" s="32"/>
      <c r="AJ1" s="32"/>
      <c r="AK1" s="34">
        <f>+SUBTOTAL(9,AK3:AK5722)</f>
        <v>0</v>
      </c>
      <c r="AL1" s="34">
        <f>+SUBTOTAL(9,AL3:AL5722)</f>
        <v>0</v>
      </c>
      <c r="AM1" s="34">
        <f>+SUBTOTAL(9,AM3:AM5722)</f>
        <v>0</v>
      </c>
      <c r="AN1" s="32"/>
      <c r="AO1" s="32"/>
      <c r="AP1" s="32"/>
      <c r="AQ1" s="32"/>
      <c r="AR1" s="32"/>
      <c r="AS1" s="34">
        <f t="shared" ref="AS1:BB1" si="1">+SUBTOTAL(9,AS3:AS5722)</f>
        <v>0</v>
      </c>
      <c r="AT1" s="34">
        <f t="shared" si="1"/>
        <v>0</v>
      </c>
      <c r="AU1" s="34">
        <f t="shared" si="1"/>
        <v>0</v>
      </c>
      <c r="AV1" s="34">
        <f t="shared" si="1"/>
        <v>0</v>
      </c>
      <c r="AW1" s="34">
        <f t="shared" si="1"/>
        <v>0</v>
      </c>
      <c r="AX1" s="34">
        <f t="shared" si="1"/>
        <v>0</v>
      </c>
      <c r="AY1" s="34">
        <f t="shared" si="1"/>
        <v>782379</v>
      </c>
      <c r="AZ1" s="34">
        <f t="shared" si="1"/>
        <v>0</v>
      </c>
      <c r="BA1" s="34">
        <f t="shared" si="1"/>
        <v>0</v>
      </c>
      <c r="BB1" s="34">
        <f t="shared" si="1"/>
        <v>0</v>
      </c>
      <c r="BC1" s="32"/>
      <c r="BD1" s="32"/>
      <c r="BE1" s="32"/>
      <c r="BF1" s="32"/>
      <c r="BG1" s="34"/>
      <c r="BH1" s="32"/>
      <c r="BI1" s="32"/>
      <c r="BJ1" s="32"/>
    </row>
    <row r="2" spans="1:62" ht="30.6" x14ac:dyDescent="0.3">
      <c r="A2" s="17" t="s">
        <v>14</v>
      </c>
      <c r="B2" s="17" t="s">
        <v>15</v>
      </c>
      <c r="C2" s="17" t="s">
        <v>16</v>
      </c>
      <c r="D2" s="17" t="s">
        <v>17</v>
      </c>
      <c r="E2" s="17" t="s">
        <v>18</v>
      </c>
      <c r="F2" s="17" t="s">
        <v>19</v>
      </c>
      <c r="G2" s="17" t="s">
        <v>20</v>
      </c>
      <c r="H2" s="18" t="s">
        <v>21</v>
      </c>
      <c r="I2" s="18" t="s">
        <v>22</v>
      </c>
      <c r="J2" s="17" t="s">
        <v>23</v>
      </c>
      <c r="K2" s="17" t="s">
        <v>24</v>
      </c>
      <c r="L2" s="17" t="s">
        <v>25</v>
      </c>
      <c r="M2" s="19" t="s">
        <v>26</v>
      </c>
      <c r="N2" s="20" t="s">
        <v>27</v>
      </c>
      <c r="O2" s="19" t="s">
        <v>28</v>
      </c>
      <c r="P2" s="21" t="s">
        <v>29</v>
      </c>
      <c r="Q2" s="21" t="s">
        <v>30</v>
      </c>
      <c r="R2" s="21" t="s">
        <v>31</v>
      </c>
      <c r="S2" s="22" t="s">
        <v>32</v>
      </c>
      <c r="T2" s="22" t="s">
        <v>33</v>
      </c>
      <c r="U2" s="22" t="s">
        <v>34</v>
      </c>
      <c r="V2" s="22" t="s">
        <v>35</v>
      </c>
      <c r="W2" s="22" t="s">
        <v>36</v>
      </c>
      <c r="X2" s="22" t="s">
        <v>37</v>
      </c>
      <c r="Y2" s="22" t="s">
        <v>38</v>
      </c>
      <c r="Z2" s="22" t="s">
        <v>39</v>
      </c>
      <c r="AA2" s="22" t="s">
        <v>40</v>
      </c>
      <c r="AB2" s="22" t="s">
        <v>41</v>
      </c>
      <c r="AC2" s="22" t="s">
        <v>42</v>
      </c>
      <c r="AD2" s="22" t="s">
        <v>43</v>
      </c>
      <c r="AE2" s="22" t="s">
        <v>44</v>
      </c>
      <c r="AF2" s="22" t="s">
        <v>45</v>
      </c>
      <c r="AG2" s="22" t="s">
        <v>46</v>
      </c>
      <c r="AH2" s="22" t="s">
        <v>47</v>
      </c>
      <c r="AI2" s="22" t="s">
        <v>48</v>
      </c>
      <c r="AJ2" s="22" t="s">
        <v>49</v>
      </c>
      <c r="AK2" s="22" t="s">
        <v>50</v>
      </c>
      <c r="AL2" s="22" t="s">
        <v>51</v>
      </c>
      <c r="AM2" s="23" t="s">
        <v>52</v>
      </c>
      <c r="AN2" s="23" t="s">
        <v>53</v>
      </c>
      <c r="AO2" s="23" t="s">
        <v>54</v>
      </c>
      <c r="AP2" s="23" t="s">
        <v>55</v>
      </c>
      <c r="AQ2" s="23" t="s">
        <v>56</v>
      </c>
      <c r="AR2" s="23" t="s">
        <v>57</v>
      </c>
      <c r="AS2" s="24" t="s">
        <v>58</v>
      </c>
      <c r="AT2" s="24" t="s">
        <v>59</v>
      </c>
      <c r="AU2" s="24" t="s">
        <v>60</v>
      </c>
      <c r="AV2" s="24" t="s">
        <v>45</v>
      </c>
      <c r="AW2" s="24" t="s">
        <v>61</v>
      </c>
      <c r="AX2" s="24" t="s">
        <v>44</v>
      </c>
      <c r="AY2" s="24" t="s">
        <v>62</v>
      </c>
      <c r="AZ2" s="24" t="s">
        <v>63</v>
      </c>
      <c r="BA2" s="24" t="s">
        <v>64</v>
      </c>
      <c r="BB2" s="25" t="s">
        <v>65</v>
      </c>
      <c r="BC2" s="25" t="s">
        <v>66</v>
      </c>
      <c r="BD2" s="25" t="s">
        <v>67</v>
      </c>
      <c r="BE2" s="25" t="s">
        <v>68</v>
      </c>
      <c r="BF2" s="25" t="s">
        <v>69</v>
      </c>
      <c r="BG2" s="25" t="s">
        <v>70</v>
      </c>
    </row>
    <row r="3" spans="1:62" x14ac:dyDescent="0.3">
      <c r="A3" s="26">
        <v>890203242</v>
      </c>
      <c r="B3" s="26" t="s">
        <v>71</v>
      </c>
      <c r="C3" s="26"/>
      <c r="D3" s="26" t="s">
        <v>2</v>
      </c>
      <c r="E3" s="26" t="s">
        <v>2</v>
      </c>
      <c r="F3" s="26" t="s">
        <v>72</v>
      </c>
      <c r="G3" s="26" t="s">
        <v>73</v>
      </c>
      <c r="H3" s="27">
        <v>44985</v>
      </c>
      <c r="I3" s="27">
        <v>44985</v>
      </c>
      <c r="J3" s="28">
        <v>583551</v>
      </c>
      <c r="K3" s="28">
        <v>583551</v>
      </c>
      <c r="L3" s="29"/>
      <c r="M3" s="26" t="s">
        <v>74</v>
      </c>
      <c r="N3" s="30">
        <v>583551</v>
      </c>
      <c r="O3" s="26">
        <v>1222239249</v>
      </c>
      <c r="P3" s="26"/>
      <c r="Q3" s="26"/>
      <c r="R3" s="26"/>
      <c r="S3" s="26" t="s">
        <v>75</v>
      </c>
      <c r="T3" s="27">
        <v>44985</v>
      </c>
      <c r="U3" s="27">
        <v>44993</v>
      </c>
      <c r="V3" s="27">
        <v>44993</v>
      </c>
      <c r="W3" s="27"/>
      <c r="X3" s="26">
        <v>695</v>
      </c>
      <c r="Y3" s="26" t="s">
        <v>76</v>
      </c>
      <c r="Z3" s="30">
        <v>583551</v>
      </c>
      <c r="AA3" s="30">
        <v>583551</v>
      </c>
      <c r="AB3" s="30">
        <v>0</v>
      </c>
      <c r="AC3" s="30">
        <v>0</v>
      </c>
      <c r="AD3" s="30">
        <v>0</v>
      </c>
      <c r="AE3" s="30">
        <v>0</v>
      </c>
      <c r="AF3" s="30">
        <v>0</v>
      </c>
      <c r="AG3" s="30">
        <v>0</v>
      </c>
      <c r="AH3" s="26"/>
      <c r="AI3" s="26"/>
      <c r="AJ3" s="26" t="s">
        <v>77</v>
      </c>
      <c r="AK3" s="30">
        <v>0</v>
      </c>
      <c r="AL3" s="30">
        <v>0</v>
      </c>
      <c r="AM3" s="30">
        <v>0</v>
      </c>
      <c r="AN3" s="26"/>
      <c r="AO3" s="26"/>
      <c r="AP3" s="26"/>
      <c r="AQ3" s="26"/>
      <c r="AR3" s="26"/>
      <c r="AS3" s="30">
        <v>0</v>
      </c>
      <c r="AT3" s="30">
        <v>0</v>
      </c>
      <c r="AU3" s="30">
        <v>0</v>
      </c>
      <c r="AV3" s="30">
        <v>0</v>
      </c>
      <c r="AW3" s="30">
        <v>0</v>
      </c>
      <c r="AX3" s="30">
        <v>0</v>
      </c>
      <c r="AY3" s="30">
        <v>583551</v>
      </c>
      <c r="AZ3" s="30">
        <v>0</v>
      </c>
      <c r="BA3" s="30">
        <v>0</v>
      </c>
      <c r="BB3" s="30">
        <v>0</v>
      </c>
      <c r="BC3" s="30">
        <v>0</v>
      </c>
      <c r="BD3" s="26"/>
      <c r="BE3" s="27"/>
      <c r="BF3" s="26"/>
      <c r="BG3" s="30">
        <v>0</v>
      </c>
    </row>
    <row r="4" spans="1:62" x14ac:dyDescent="0.3">
      <c r="A4" s="26">
        <v>890203242</v>
      </c>
      <c r="B4" s="26" t="s">
        <v>71</v>
      </c>
      <c r="C4" s="26"/>
      <c r="D4" s="26" t="s">
        <v>1</v>
      </c>
      <c r="E4" s="26" t="s">
        <v>1</v>
      </c>
      <c r="F4" s="26" t="s">
        <v>78</v>
      </c>
      <c r="G4" s="26" t="s">
        <v>79</v>
      </c>
      <c r="H4" s="27">
        <v>44984</v>
      </c>
      <c r="I4" s="27">
        <v>44984</v>
      </c>
      <c r="J4" s="28">
        <v>198828</v>
      </c>
      <c r="K4" s="28">
        <v>198828</v>
      </c>
      <c r="L4" s="29"/>
      <c r="M4" s="26" t="s">
        <v>74</v>
      </c>
      <c r="N4" s="30">
        <v>198828</v>
      </c>
      <c r="O4" s="26">
        <v>1222239248</v>
      </c>
      <c r="P4" s="26"/>
      <c r="Q4" s="26"/>
      <c r="R4" s="26"/>
      <c r="S4" s="26" t="s">
        <v>75</v>
      </c>
      <c r="T4" s="27">
        <v>44984</v>
      </c>
      <c r="U4" s="27">
        <v>44993</v>
      </c>
      <c r="V4" s="27">
        <v>44993</v>
      </c>
      <c r="W4" s="27"/>
      <c r="X4" s="26">
        <v>695</v>
      </c>
      <c r="Y4" s="26" t="s">
        <v>76</v>
      </c>
      <c r="Z4" s="30">
        <v>198828</v>
      </c>
      <c r="AA4" s="30">
        <v>198828</v>
      </c>
      <c r="AB4" s="30">
        <v>0</v>
      </c>
      <c r="AC4" s="30">
        <v>0</v>
      </c>
      <c r="AD4" s="30">
        <v>0</v>
      </c>
      <c r="AE4" s="30">
        <v>0</v>
      </c>
      <c r="AF4" s="30">
        <v>0</v>
      </c>
      <c r="AG4" s="30">
        <v>0</v>
      </c>
      <c r="AH4" s="26"/>
      <c r="AI4" s="26"/>
      <c r="AJ4" s="26" t="s">
        <v>77</v>
      </c>
      <c r="AK4" s="30">
        <v>0</v>
      </c>
      <c r="AL4" s="30">
        <v>0</v>
      </c>
      <c r="AM4" s="30">
        <v>0</v>
      </c>
      <c r="AN4" s="26"/>
      <c r="AO4" s="26"/>
      <c r="AP4" s="26"/>
      <c r="AQ4" s="26"/>
      <c r="AR4" s="26"/>
      <c r="AS4" s="30">
        <v>0</v>
      </c>
      <c r="AT4" s="30">
        <v>0</v>
      </c>
      <c r="AU4" s="30">
        <v>0</v>
      </c>
      <c r="AV4" s="30">
        <v>0</v>
      </c>
      <c r="AW4" s="30">
        <v>0</v>
      </c>
      <c r="AX4" s="30">
        <v>0</v>
      </c>
      <c r="AY4" s="30">
        <v>198828</v>
      </c>
      <c r="AZ4" s="30">
        <v>0</v>
      </c>
      <c r="BA4" s="30">
        <v>0</v>
      </c>
      <c r="BB4" s="30">
        <v>0</v>
      </c>
      <c r="BC4" s="30">
        <v>0</v>
      </c>
      <c r="BD4" s="26"/>
      <c r="BE4" s="27"/>
      <c r="BF4" s="26"/>
      <c r="BG4" s="3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VCE_001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Balance de Cartera</dc:title>
  <dc:creator>Usuario</dc:creator>
  <cp:lastModifiedBy>Anthony Sanchez Rodriguez</cp:lastModifiedBy>
  <dcterms:created xsi:type="dcterms:W3CDTF">2025-02-10T19:21:47Z</dcterms:created>
  <dcterms:modified xsi:type="dcterms:W3CDTF">2025-02-14T19:20:02Z</dcterms:modified>
</cp:coreProperties>
</file>